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18510" windowHeight="8475" tabRatio="728"/>
  </bookViews>
  <sheets>
    <sheet name="#NB optellen" sheetId="1" r:id="rId1"/>
    <sheet name="duplicaten deel 1" sheetId="2" r:id="rId2"/>
    <sheet name="duplicaten deel 2" sheetId="3" r:id="rId3"/>
    <sheet name="duplicaten deel 3" sheetId="4" r:id="rId4"/>
    <sheet name="vert zoeken icm afronden" sheetId="5" r:id="rId5"/>
    <sheet name="valkuilen" sheetId="6" r:id="rId6"/>
  </sheets>
  <calcPr calcId="125725"/>
  <pivotCaches>
    <pivotCache cacheId="2" r:id="rId7"/>
    <pivotCache cacheId="5" r:id="rId8"/>
  </pivotCaches>
</workbook>
</file>

<file path=xl/calcChain.xml><?xml version="1.0" encoding="utf-8"?>
<calcChain xmlns="http://schemas.openxmlformats.org/spreadsheetml/2006/main">
  <c r="C62" i="6"/>
  <c r="C63"/>
  <c r="C61"/>
  <c r="D22"/>
  <c r="D23"/>
  <c r="D24"/>
  <c r="D25"/>
  <c r="D26"/>
  <c r="D29" i="5"/>
  <c r="D30"/>
  <c r="D31"/>
  <c r="D28"/>
  <c r="E21"/>
  <c r="E22"/>
  <c r="E23"/>
  <c r="E20"/>
  <c r="D20"/>
  <c r="D21"/>
  <c r="D22"/>
  <c r="D23"/>
  <c r="D36" i="4"/>
  <c r="D37"/>
  <c r="D38"/>
  <c r="D39"/>
  <c r="D35"/>
  <c r="E29" i="1"/>
  <c r="F52" i="3"/>
  <c r="F53"/>
  <c r="F54"/>
  <c r="F55"/>
  <c r="F51"/>
  <c r="D55"/>
  <c r="D54"/>
  <c r="D53"/>
  <c r="D52"/>
  <c r="D51"/>
  <c r="I41"/>
  <c r="I42"/>
  <c r="I43"/>
  <c r="I40"/>
  <c r="I39"/>
  <c r="D41"/>
  <c r="D42"/>
  <c r="D43"/>
  <c r="D40"/>
  <c r="D39"/>
  <c r="E29"/>
  <c r="E30"/>
  <c r="E31"/>
  <c r="E32"/>
  <c r="E28"/>
  <c r="C29" i="2"/>
  <c r="D29"/>
  <c r="D25"/>
  <c r="D26"/>
  <c r="D27"/>
  <c r="D28"/>
  <c r="D24"/>
  <c r="F19"/>
  <c r="E27" i="1"/>
  <c r="E28"/>
  <c r="E30"/>
  <c r="E31"/>
  <c r="C32"/>
  <c r="F20"/>
  <c r="D28"/>
  <c r="D29"/>
  <c r="D30"/>
  <c r="D31"/>
  <c r="D27"/>
  <c r="D32" s="1"/>
  <c r="E32" l="1"/>
</calcChain>
</file>

<file path=xl/sharedStrings.xml><?xml version="1.0" encoding="utf-8"?>
<sst xmlns="http://schemas.openxmlformats.org/spreadsheetml/2006/main" count="353" uniqueCount="161">
  <si>
    <t>OPTELLEN VAN CELLEN MET #N/B WAARDES</t>
  </si>
  <si>
    <t>PROBLEEM IS DAT JE BIJ VERTIKAAL ZOEKEN VAAK FOUTWAARDE BOODSCHAPPEN KRIJGT WANNEER JE WAARDES OPZOEKT.</t>
  </si>
  <si>
    <t>JE WENST ECHTER TOCH HET TOTAAL SNEL TE VINDEN VAN DE GEVONDEN WAARDES, HIERTOE GEBRUIK JE EEN ALS FUNCTIE</t>
  </si>
  <si>
    <t xml:space="preserve">ICM EEN ISFOUT FUNCTIE. </t>
  </si>
  <si>
    <t xml:space="preserve">DE GEDACHTE IS DAT ALS DE ZOEKWAARDE NIET GEVONDEN IS MET VERTIKAAL ZOEKEN DAT JE DEZE DAN VOOR NUL IN JE </t>
  </si>
  <si>
    <t xml:space="preserve">OPTELLING WIL LATEN MEETELLEN ZODAT JE DE SOM VAN JE GEVONDEN WAARDES VINDT. DIT IS IETS DAT EXCEL NIET </t>
  </si>
  <si>
    <t>STANDAARD VOOR JE TOESTAAT, ALS ER EEN FOUTWAARDE  (ALS #N/B MAAR OOK DEEL/0 EN DERGELIJKE) VOORKOMT ZAL</t>
  </si>
  <si>
    <t>DE SOM VAN DE KOLOM OOK EEN FOUTWAARDE GEVEN.</t>
  </si>
  <si>
    <t>LID</t>
  </si>
  <si>
    <t>VERSCHULDIGD</t>
  </si>
  <si>
    <t>ONTVANGEN</t>
  </si>
  <si>
    <t>VOORBEELD, LEDENLIJST MET VERSCHULDIGDE CONTRIBUTIE BETALING EN KASONTVANGSTENLIJST UIT KASBOEK:</t>
  </si>
  <si>
    <t>FRANK</t>
  </si>
  <si>
    <t>FREEK</t>
  </si>
  <si>
    <t>JAN</t>
  </si>
  <si>
    <t>KEES</t>
  </si>
  <si>
    <t>FLIP</t>
  </si>
  <si>
    <t>FREEK EN FLIP HEBBEN NIET BETAALD EN GEVEN BIJ VERTIKAAL ZOEKEN EEN FOUTMELDING.</t>
  </si>
  <si>
    <t>LET OP DAT KEES EEN TWEETAL DEELBETALINGEN HEEFT GEDAAN EN DAT DIT BINNEN VERTIKAAL ZOEKEN FOUT GAAT.</t>
  </si>
  <si>
    <t>ONTVANGEN (OPGEZOCHT)</t>
  </si>
  <si>
    <t>Totaal</t>
  </si>
  <si>
    <t>INCL FORMULE:</t>
  </si>
  <si>
    <t>&lt;&lt;&lt;&lt;&lt; WE HEBBEN HIER VOOR DE VERTIKAAL ZOEKFUNCTIE</t>
  </si>
  <si>
    <t>EEN ALS FUNCTIE GECOMBINEERD MET ISFOUT</t>
  </si>
  <si>
    <t>DE OPLOSSING IS DUS: =ALS(ISFOUT(VERT.ZOEKEN(B30;$E$17:$F$21;2;0));0;VERT.ZOEKEN(B30;$E$17:$F$21;2;0))</t>
  </si>
  <si>
    <t>EEN ; MAAR OOK EEN : OF EEN , ZIJN, HANGT AF VAN INSTELLINGEN), DAN NUL, DAN JE VERTKAAL ZOEKFUNCTIE OPNIEUW</t>
  </si>
  <si>
    <t>ZIET ER MOEILIJKER UIT DAN T IS, ZET "ALS(ISFOUT(" VOOR JE VERT ZOEKEN FUNCTIE, DAN ARGUMENTSCHEIDER (DIT KAN</t>
  </si>
  <si>
    <t>&lt;&lt;&lt;&lt;&lt; WE VINDEN NIET ALLES, VERWACHTEN 490, ZIE KEES</t>
  </si>
  <si>
    <t>&lt;&lt;&lt;&lt;&lt;&lt; ZIE VOLGENDE SHEET VOOR DEELBETALINGEN PROBLEEM</t>
  </si>
  <si>
    <t>WE ZIEN DUS NU WIE NIET HEBBEN BETAALD, MAAR OMDAT ER DEELBETALINGEN ZIJN KUNNNE WE NOG NIET ZEGGEN</t>
  </si>
  <si>
    <t>DAT VAN DE 750 VERSCHULDIGD 490 IS BINNEN GEKOMEN, ONZE VERTIKAAL ZOEKROUTINE LAAT ONS HIER IN DE STEEK</t>
  </si>
  <si>
    <t>DIT WORDT OP VOLGENDE SHEETS VERDER UITGEWERKT</t>
  </si>
  <si>
    <t>DUPLICATEN BINNEN VERTIKAAL ZOEKEN, DEEL 1</t>
  </si>
  <si>
    <t>PROBLEEM IS DAT VERTIKAAL ZOEKEN DE GEVONDEN WAARDES NIET VOOR JE OPTELT.</t>
  </si>
  <si>
    <t>IN VOORGAANDE VOORBEELD ZAGEN WE DAT KEES EEN TWEETAL DEELBETALINGEN HAD GEDAAN, MAAR DAT VERTIKAAL</t>
  </si>
  <si>
    <t>ZOEKEN BIJ DE EERSTE "HIT" STOPTE. ZODRA EEN WAARDE WORDT GEVONDEN STOPT VERTIKAAL ZOEKEN EN GAAT NIET VERDER.</t>
  </si>
  <si>
    <t>KAN JE DIT OPLOSSEN DOOR EVEN EEN DRAAITABEL IN TE VOEGEN.</t>
  </si>
  <si>
    <t>Rijlabels</t>
  </si>
  <si>
    <t>Eindtotaal</t>
  </si>
  <si>
    <t>Som van ONTVANGEN</t>
  </si>
  <si>
    <t>&lt;&lt;&lt;&lt;&lt;&lt;&lt;&lt;&lt; NU DOET IE T WEL GOED</t>
  </si>
  <si>
    <r>
      <t xml:space="preserve">WE GAAN NU VERTIKAAL ZOEKEN </t>
    </r>
    <r>
      <rPr>
        <b/>
        <u/>
        <sz val="8"/>
        <color theme="1"/>
        <rFont val="Calibri"/>
        <family val="2"/>
        <scheme val="minor"/>
      </rPr>
      <t>OBV DE DRAAITABEL:</t>
    </r>
  </si>
  <si>
    <t>HIER GA IK OP EEN VOLGEND SHEET VERDER OP IN.</t>
  </si>
  <si>
    <t>DUPLICATEN BINNEN VERTIKAAL ZOEKEN, DEEL 2</t>
  </si>
  <si>
    <t>VERTIKAAL ZOEKEN KAN OOK EEN NIET GEWENST DUPLICATEN PROBLEEM HEBBEN. IN HET VOORGAANDE VOORBEELD ZAGEN</t>
  </si>
  <si>
    <t>WE EEN VOORBEELD VAN EEN UNIEKE SLEUTEL / ZOEKWAARDE (ONZE KEES) DIE TWEE RESULTAAT WAARDES GAF.</t>
  </si>
  <si>
    <t>ZODRA ER ECHTER MEERDERE KEEZEN ZIJN HEBBEN WE EEN KEEZEN PROBLEEM EN ZAL VERTIKAAL ZOEKEN NIET LANGER WERKEN.</t>
  </si>
  <si>
    <t>VERTIKAAL ZOEKEN GEEFT DAN GEEN FOUTMELDING EN ZELFS GEEN WAARSCHUWING!!!!</t>
  </si>
  <si>
    <t>DUS EIGENLIJK ZOU JE VERTIKAAL ZOEKACTIE DIENEN TE BEGINNEN MET ROUTINES OM TE CONTROLEREN OF JE ZOEKWAARDE</t>
  </si>
  <si>
    <t xml:space="preserve">DAN WEL SLEUTELWAARDE UNIEK IS. HOE DAT KAN LAAT IK ELDERS ZIEN. </t>
  </si>
  <si>
    <t>IK GEEF HIER EEN VOORBEELD VAN WAAR HET FOUT GAAT EN LAAT EEN OPLOSSING ZIEN</t>
  </si>
  <si>
    <t>VOORBEELD VAN NIET UNIEKE SLEUTELS:</t>
  </si>
  <si>
    <t>DE BOER</t>
  </si>
  <si>
    <t>DE VRIES</t>
  </si>
  <si>
    <t>BAKKER</t>
  </si>
  <si>
    <t>DE OUDE</t>
  </si>
  <si>
    <t>ANDERSEN</t>
  </si>
  <si>
    <t>VOORNAAM</t>
  </si>
  <si>
    <t>ACHTERNAAM</t>
  </si>
  <si>
    <t>KEES EN FRANK KOMEN TWEE MAAL VOOR, VERTIKAAL ZOEKEN GAAT NU VREEMDE RESULTATEN GEVEN:</t>
  </si>
  <si>
    <t>IEDEREEN HEEFT DUS VOLLEDIG BETAALD MAAR DAT BLIJKT NIET UIT VERTIKAAL ZOEKEN,</t>
  </si>
  <si>
    <t>(WEDEROM HET, AANGEPASTE, VOORBEEELD VAN VERSCHULDIGDE CONTRIBUTIE EN ONTVANGSTEN)</t>
  </si>
  <si>
    <t>&lt;&lt;&lt;&lt;&lt;&lt; GAAT FOUT, ER WORDT IMMERS GEZOCHT OP KEES EN VERT ZOEKEN</t>
  </si>
  <si>
    <t>STOPT BIJ DE EERSTE HIT</t>
  </si>
  <si>
    <t>DE OPLOSSING IS NU EEN UNIEKE SLEUTEL TE GAAN BOUWEN. DIT KAN VOOR EN ACHTERNAAM COMBINATIE ZIJN.</t>
  </si>
  <si>
    <t>KAN OOK COMBINATIE ZIJN VAN VOOR EN ACHTERNAAM EN WOONPLAATS DAN WEL GEBOORTEDATUM.</t>
  </si>
  <si>
    <t>SLEUTEL</t>
  </si>
  <si>
    <t>OM EEN EN ANDER LEESBAAR TE HOUDEN VERDIENT HET AANBEVELING EEN UNDERSCORE " _" TUSSEN DE ELEMENTEN TE PLAATSEN</t>
  </si>
  <si>
    <t>NU WERKT EEN EN ANDER WEL GOED:</t>
  </si>
  <si>
    <t>OPGEZOCHT ONTVANGEN</t>
  </si>
  <si>
    <t>&lt;&lt;&lt;&lt;&lt;&lt;&lt; NU GAAT IE WEL GOED</t>
  </si>
  <si>
    <t>DUPLICATEN BINNEN VERTIKAAL ZOEKEN, DEEL 3</t>
  </si>
  <si>
    <t>HET IS DUS NODIG OM ZEKER TE ZIJN DAT JE ZOEKWAARDE / SLEUTEL UNIEK IS.</t>
  </si>
  <si>
    <t xml:space="preserve">DIT IS JE EERSTE ARGUMENT VAN JE VERTIKAAL ZOEKFUNCTIE, IN VOORGAAND VOORBEELD WAS DAT NIET HET </t>
  </si>
  <si>
    <t xml:space="preserve">GEVAL BIJ KEES EN FRANK. </t>
  </si>
  <si>
    <t>HOE WEET JE NU OF JE VERTIKAAL ZOEKFUNCTIE UITGAAT VAN EEN UNIEKE SLEUTEL?</t>
  </si>
  <si>
    <t>BEDRAG</t>
  </si>
  <si>
    <t>VOORBEELD DRAAITABEL:</t>
  </si>
  <si>
    <t>Aantal van SLEUTEL</t>
  </si>
  <si>
    <t xml:space="preserve">DEZE DRAAITABEL IS GEMAAKT DOOR "SLEUTEL" VELD NAAR RIJEN TE VERPLAATSEN EN DAARNA NOGMAALS HET "SLEUTEL" VELD </t>
  </si>
  <si>
    <t>TE SELECTEREN EN NAAR HET WAARDE VELD TE SLEPEN EN DAAR TE KIEZEN VOOR AANTAL VAN SLEUTEL. AFLOPEND SORTEREN OP</t>
  </si>
  <si>
    <t>"AANTAL VAN SLEUTEL" GEEFT NU JE DUPLICATEN, DIE VERSCHIJNEN BOVENAAN.</t>
  </si>
  <si>
    <t>(IN EXCEL 2003 ZIT DIT NA RECHTERMUISKLIK OP RIJLABELS ONDER VELDINSTELLINGEN, GEAVANCEERD, EN DAN JE SORTEEROPTIE)</t>
  </si>
  <si>
    <t>VOORBEELD VAN SOM.ALS FUNCTIE</t>
  </si>
  <si>
    <t xml:space="preserve">DEZE IS KORTER EN GEMAKKELIJKER, MAAR DE LANGERE FORMULE DIE IK GAF GEEFT JE MEER MOGELIJKHEDEN, JE </t>
  </si>
  <si>
    <t>KAN BIJVOORBEELD OOK NEGATIEVE WAARDES ELIMINEREN EN DERGELIJKE, DUS DAAROM GEEF IK DIE)</t>
  </si>
  <si>
    <t>ER ZIJN MEERDERE OPLOSSINGEN, DE EERSTE IS EEN DRAAITABEL OPLOSSING, DE TWEEDE DE AANTAL ALS FUNCTIE</t>
  </si>
  <si>
    <t>AANTAL HITS</t>
  </si>
  <si>
    <t>DAARNA NOG EVEN DE VOORWAARDELIJK OPMAAK FUNCTIE ALLEEN IN EXCEL 2007</t>
  </si>
  <si>
    <t>LET OP, IN EXCEL 2003 KOMT ONDERSTAANDE INFORMATIE NIET GOED DOOR, SLA DIT OVER ALS JE EXCEL 2003 GEBRUIKT!!!</t>
  </si>
  <si>
    <t>SELECTEER DE SLEUTEL VELDEN EN GA NAAR VOORWAARDELIJKE OPMAAK (START, VOORWAARDELIJKE OPMAAK,</t>
  </si>
  <si>
    <t>MARKERINGSREGELS VOOR CELLEN, DUBBELE WAARDEN)</t>
  </si>
  <si>
    <t>DE DUBBELE WAARDES KRIJGEN NU EEN KLEURTJE</t>
  </si>
  <si>
    <t>AFRONDEN EN VERTIKAAL ZOEKEN</t>
  </si>
  <si>
    <t>SOMS DIEN JE GEGEVENS TE VERGELIJKEN EN ZIJN DE AFRONDINGSCONVENTIES IN DE TWEE SYSTEMEN WELKE DE DATA LEVEREN</t>
  </si>
  <si>
    <t>NIET GEHEEL GELIJK WAARDOOR JE EEN FOUTMARGE VAN BIJVOORBEELD EEN DUBBELTJE BIJ VERTIKAAL ZOEKEN GAAT ACCEPTEREN.</t>
  </si>
  <si>
    <t>DIT IS HEEL MAKKELIJK TE DOEN DOOR VERTIKAAL ZOEKEN MET EEN AFRONDEN FUNCTIE TE COMBINEREN</t>
  </si>
  <si>
    <t>LIJST 1</t>
  </si>
  <si>
    <t>ELS</t>
  </si>
  <si>
    <t>EVA</t>
  </si>
  <si>
    <t>ESTER</t>
  </si>
  <si>
    <t>ASTRID</t>
  </si>
  <si>
    <t>LIJST 2</t>
  </si>
  <si>
    <t>VERTIKAAL ZOEKEN GEEFT NU ALS RESULTAAT</t>
  </si>
  <si>
    <t>JUIST BETAALD?</t>
  </si>
  <si>
    <t>&lt;&lt;&lt;&lt; HIER CENTEN AFRONDING, WENS JE NIET MEE TE NEMEN ALS FOUT</t>
  </si>
  <si>
    <t>&lt;&lt;&lt;  HIER CENTEN AFRONDING, WENS JE NIET MEE TE NEMEN ALS FOUT</t>
  </si>
  <si>
    <t>JE KAN OOK DIT DOEN:</t>
  </si>
  <si>
    <t>BETER ZOU OVERIGENS ZIJN HIER MET EEN ALS ROUTINE ICM HET ABSOLUTE VERSCHIL TE WERKEN, MAAR DAT WORDT WAT COMPLEXER</t>
  </si>
  <si>
    <t>DE FORMULE IS DUS: =ALS(AFRONDEN(VERT.ZOEKEN($B28;$E$12:$F$15;2;0);1)=AFRONDEN(C28;1);WAAR;ONWAAR)</t>
  </si>
  <si>
    <t>NB, JE KAN OOK DE ALS.FOUT FUNCTIE GEBRUIKEN, ZIE CEL E29: ALS.FOUT(VERT.ZOEKEN(B29;$E$15:$F$19;2;0);0)</t>
  </si>
  <si>
    <t>INDIEN JE ZEKER WEET DAT JE SLEUTEL UNIEK IS, EN DAT DUBBELE WAARDES IN JE TWEEDE TABEL MOGEN VOORKOMEN, DAN</t>
  </si>
  <si>
    <t>INDIEN JE WIL CONTROLEREN OF JE ZOEKWAARDE, JE SLEUTEL, UNIEK IS, ZIE DAN "DUPLICATEN BINNEN VERTIKAAL ZOEKEN DEEL 2".</t>
  </si>
  <si>
    <t>LET WEL OP DAT EEN DRAAITABEL NIET AUTOMATISCH VERNIEUWD EN DAT JE DUS ALS JE DIT VOLGENDE MAAND OPNIEUW</t>
  </si>
  <si>
    <t>DOET DAT JE DAN JE DRAAITABEL MOET VERVERSEN EN OOK EVEN MOET CONTROLEREN OF DE NIEUWE ONTVANGSTEN INDERDAAD</t>
  </si>
  <si>
    <t>IN DE DRAAITABEL ZIJN MEEGENOMEN.</t>
  </si>
  <si>
    <t>LIJST 1, VERSCHULDIGDE BEDRAGEN</t>
  </si>
  <si>
    <t>LIJST 2, ONTVANGEN BEDRAGEN</t>
  </si>
  <si>
    <t>OPGEZOCHT ONTVANGEN BEDRAG</t>
  </si>
  <si>
    <t>DE SLEUTEL IS IN CEL D39 GEMAAKT DOOR DE FUNCTIE "TEKST.SAMENVOEGEN", ZIE SCREENSHOT HIERONDER. JE KAN HET OOK MET "&amp;" TEKEN INVOEREN. (CEL D40)</t>
  </si>
  <si>
    <t>VALKUILEN VERTIKAAL ZOEKEN</t>
  </si>
  <si>
    <t>DE MEEST GEMAAKTE FOUT IS DE RANGE FOUT, JE MOET OFWEL HELE KOLOMMEN SELECTEREN ALS TWEEDE ARGUMENT</t>
  </si>
  <si>
    <t xml:space="preserve">VAN JE VERTIKAAL ZOEKFUNTIE, OFWEL MET HET DOLLAR TEKEN (DAN WEL DE ,F4&gt; TOETS) HET TWEEDE DEEL VAN JE </t>
  </si>
  <si>
    <t>FUNCTIE VERANKEREN.</t>
  </si>
  <si>
    <t>DE VERANKERINGSFOUT:</t>
  </si>
  <si>
    <t>&lt;&lt;&lt;&lt;&lt;&lt;, GAAT FOUT DOOR RANGE</t>
  </si>
  <si>
    <t>VOORBEELD  -- AANGEPAST --  IEDEREEN HEEFT NU ALLELS BETAALD</t>
  </si>
  <si>
    <t>FORMULE IS:VERT.ZOEKEN(B21;E12:F15;2;0)</t>
  </si>
  <si>
    <t>FORMULE IS:VERT.ZOEKEN(B22;E13:F16;2;0)</t>
  </si>
  <si>
    <t>^</t>
  </si>
  <si>
    <t>WE ZIEN HIERBOVEN DAT HET TWEEDE ARGUMENT VAN DE VERTIKAAL ZOEKFUNCTIE</t>
  </si>
  <si>
    <t>NIET IS VERANKERD EN STEEDS NAAR BENEDEN TOE "MEEWANDELT".</t>
  </si>
  <si>
    <t>HIERDOOR WORDT "JAN" NIET LANGER OPGEZOCHT IN HET ZOEKBEREIK VAN E12:F15</t>
  </si>
  <si>
    <t>FORMULE IS:VERT.ZOEKEN(B23;E14:F17;2;0)</t>
  </si>
  <si>
    <t>FORMULE IS:VERT.ZOEKEN(B24;E15:F18;2;0)</t>
  </si>
  <si>
    <t>FORMULE IS:VERT.ZOEKEN(B25;E16:F19;2;0)</t>
  </si>
  <si>
    <t xml:space="preserve">MAAR IN HET BEREIK E14:F17. </t>
  </si>
  <si>
    <t xml:space="preserve">EN JAN STAAT JUIST IN E13. </t>
  </si>
  <si>
    <t xml:space="preserve">REGEL: BIJ HET KOPIEREN VERANDERT HET TWEEDE ARGUMENT VAN JE VERTIKAAL </t>
  </si>
  <si>
    <t>ZOEKFUNCTIE NOOIT!</t>
  </si>
  <si>
    <t>DIT DOE JE DOOR ER EEN ZOGENAAMDE ABSOLUTE CELREFERENTIE VAN TE MAKEN.</t>
  </si>
  <si>
    <t>DIT BETEKENT DAT ER DOLLAR TEKENS VOOR STAAN. DUS VOORDAT JE DE FUNCTIE</t>
  </si>
  <si>
    <t xml:space="preserve">DIE JE IN CEL D21 INVOERT NAAR BENEDEN DOORVOERT ZET JE ER DOLLAR TEKENS </t>
  </si>
  <si>
    <r>
      <t>VOOR. DUS VERT.ZOEKEN(B21;E12:F15;2;0) WORDT VERT.ZOEKEN(B21;</t>
    </r>
    <r>
      <rPr>
        <b/>
        <sz val="8"/>
        <color rgb="FFFF0000"/>
        <rFont val="Calibri"/>
        <family val="2"/>
        <scheme val="minor"/>
      </rPr>
      <t>$E$12:$F$15</t>
    </r>
    <r>
      <rPr>
        <sz val="8"/>
        <color theme="1"/>
        <rFont val="Calibri"/>
        <family val="2"/>
        <scheme val="minor"/>
      </rPr>
      <t>;2;0)</t>
    </r>
  </si>
  <si>
    <t>BEREIK E12:F15 WORDT E13:F16 ENZOVOORT.</t>
  </si>
  <si>
    <t>EN WORDT DUS ONTERECHT NIET GEVONDEN IN DE VERT ZOEKEN FUNCTIE.</t>
  </si>
  <si>
    <t>ZORG DAT DIT NIET VERANDERT!</t>
  </si>
  <si>
    <t>ANDERE VALKUIL IS VERTIKAAL ZOEKEN OVER DRAAITABELLEN.</t>
  </si>
  <si>
    <t>VALKUIL IS DAN DAT GEGEVENS ZIJN TOEGEVOEGD MAAR DE DRAAITABEL NIET IS VERVERST.</t>
  </si>
  <si>
    <t>VALKUIL IS DAT GEGEVENS DAN ZIJN TOEGEVOEGD BUITEN GEBRUIK VAN DRAAITABEL WAARDOOR OOK AL IS DE DRAAITABEL</t>
  </si>
  <si>
    <t>VERVERST DEZE TOCH NIET WORDEN MEEGENOMEN.</t>
  </si>
  <si>
    <t>HOUD JE HIER REKENING MEE DAN IS DE COMBINATIE VERTIKAAL ZOEKEN ICM DRAAITABEL EEN KRACHTIGE</t>
  </si>
  <si>
    <t>DAARNA BEHANDEL IK VERT ZOEKEN ICM DRAAITABEL. EN DE TEKST FOUT.</t>
  </si>
  <si>
    <t>VERTIKAAL ZOEKEN WERKT OVERIGENS SELECTIEF. ZIE ONDERSTAANDE VOORBEELD:</t>
  </si>
  <si>
    <t>100</t>
  </si>
  <si>
    <t>NU KIJKEN OF ALLES VAN LIJST 2 GEVONDEN GAAT WORDEN:</t>
  </si>
  <si>
    <t>OPGEZOCHTE WAARDE UIT LIJST 2</t>
  </si>
  <si>
    <t>&lt;&lt;&lt;&lt;&lt;&lt; NIET GEVONDEN OMDAT DIT IN LIJST 2 TEKST IS</t>
  </si>
  <si>
    <t>DE OPLOSSING KAN JE ZELF PROBEREN DOOR OP CEL D55 TE STAAN EN EEN DATA - TEKST NAAR KOLOMMEN OPERATIE UIT TE VOEREN</t>
  </si>
  <si>
    <t xml:space="preserve">DAN WORDT DIE WEL MEEGENOMEN. </t>
  </si>
  <si>
    <t>DUS NAAST DUPLICAAT CHECK IS EEN DATA, TEKSTE NAAR KOLOMMEN OPERATIE OVER BEIDE "SLEUTEL" KOLOMMEN AAN TE RADEN.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</si>
</sst>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/>
    <xf numFmtId="0" fontId="0" fillId="4" borderId="0" xfId="0" applyFill="1"/>
    <xf numFmtId="43" fontId="0" fillId="0" borderId="0" xfId="1" applyFont="1"/>
    <xf numFmtId="43" fontId="0" fillId="0" borderId="0" xfId="0" applyNumberFormat="1"/>
    <xf numFmtId="43" fontId="0" fillId="2" borderId="0" xfId="1" applyFont="1" applyFill="1"/>
    <xf numFmtId="0" fontId="0" fillId="0" borderId="0" xfId="0" quotePrefix="1"/>
  </cellXfs>
  <cellStyles count="2">
    <cellStyle name="Komma" xfId="1" builtinId="3"/>
    <cellStyle name="Standaard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60</xdr:row>
      <xdr:rowOff>9525</xdr:rowOff>
    </xdr:from>
    <xdr:to>
      <xdr:col>9</xdr:col>
      <xdr:colOff>38100</xdr:colOff>
      <xdr:row>82</xdr:row>
      <xdr:rowOff>123825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8534400"/>
          <a:ext cx="5762625" cy="3257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-gebruiker" refreshedDate="40181.382526041663" createdVersion="3" refreshedVersion="3" minRefreshableVersion="3" recordCount="4">
  <cacheSource type="worksheet">
    <worksheetSource ref="E14:F18" sheet="duplicaten deel 1"/>
  </cacheSource>
  <cacheFields count="2">
    <cacheField name="LID" numFmtId="0">
      <sharedItems count="3">
        <s v="FRANK"/>
        <s v="KEES"/>
        <s v="FLIP"/>
      </sharedItems>
    </cacheField>
    <cacheField name="ONTVANGEN" numFmtId="0">
      <sharedItems containsSemiMixedTypes="0" containsString="0" containsNumber="1" containsInteger="1" minValue="110" maxValue="16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indows-gebruiker" refreshedDate="40181.427944791663" createdVersion="3" refreshedVersion="3" minRefreshableVersion="3" recordCount="5">
  <cacheSource type="worksheet">
    <worksheetSource ref="B12:C17" sheet="duplicaten deel 3"/>
  </cacheSource>
  <cacheFields count="2">
    <cacheField name="SLEUTEL" numFmtId="0">
      <sharedItems count="3">
        <s v="KEES"/>
        <s v="FRANK"/>
        <s v="FREEK"/>
      </sharedItems>
    </cacheField>
    <cacheField name="BEDRAG" numFmtId="0">
      <sharedItems containsSemiMixedTypes="0" containsString="0" containsNumber="1" containsInteger="1" minValue="110" maxValue="1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n v="110"/>
  </r>
  <r>
    <x v="1"/>
    <n v="110"/>
  </r>
  <r>
    <x v="2"/>
    <n v="160"/>
  </r>
  <r>
    <x v="1"/>
    <n v="1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">
  <r>
    <x v="0"/>
    <n v="110"/>
  </r>
  <r>
    <x v="0"/>
    <n v="120"/>
  </r>
  <r>
    <x v="1"/>
    <n v="130"/>
  </r>
  <r>
    <x v="2"/>
    <n v="140"/>
  </r>
  <r>
    <x v="1"/>
    <n v="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Draaitabel1" cacheId="2" applyNumberFormats="0" applyBorderFormats="0" applyFontFormats="0" applyPatternFormats="0" applyAlignmentFormats="0" applyWidthHeightFormats="1" dataCaption="Waarden" updatedVersion="3" minRefreshableVersion="3" showCalcMbrs="0" useAutoFormatting="1" itemPrintTitles="1" createdVersion="3" indent="0" outline="1" outlineData="1" multipleFieldFilters="0">
  <location ref="H14:I18" firstHeaderRow="1" firstDataRow="1" firstDataCol="1"/>
  <pivotFields count="2">
    <pivotField axis="axisRow" showAll="0">
      <items count="4">
        <item x="2"/>
        <item x="0"/>
        <item x="1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 van ONTVANGEN" fld="1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Draaitabel2" cacheId="5" applyNumberFormats="0" applyBorderFormats="0" applyFontFormats="0" applyPatternFormats="0" applyAlignmentFormats="0" applyWidthHeightFormats="1" dataCaption="Waarden" updatedVersion="3" minRefreshableVersion="3" showCalcMbrs="0" useAutoFormatting="1" itemPrintTitles="1" createdVersion="3" indent="0" outline="1" outlineData="1" multipleFieldFilters="0">
  <location ref="B21:C25" firstHeaderRow="1" firstDataRow="1" firstDataCol="1"/>
  <pivotFields count="2">
    <pivotField axis="axisRow" dataField="1" showAll="0" sortType="descending">
      <items count="4">
        <item x="1"/>
        <item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0"/>
  </rowFields>
  <rowItems count="4">
    <i>
      <x/>
    </i>
    <i>
      <x v="2"/>
    </i>
    <i>
      <x v="1"/>
    </i>
    <i t="grand">
      <x/>
    </i>
  </rowItems>
  <colItems count="1">
    <i/>
  </colItems>
  <dataFields count="1">
    <dataField name="Aantal van SLEUTEL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44"/>
  <sheetViews>
    <sheetView tabSelected="1" workbookViewId="0">
      <selection activeCell="E27" sqref="E27"/>
    </sheetView>
  </sheetViews>
  <sheetFormatPr defaultRowHeight="11.25"/>
  <cols>
    <col min="3" max="3" width="13" bestFit="1" customWidth="1"/>
    <col min="4" max="4" width="13.33203125" customWidth="1"/>
  </cols>
  <sheetData>
    <row r="3" spans="2:6" ht="18.75">
      <c r="B3" s="3" t="s">
        <v>0</v>
      </c>
    </row>
    <row r="5" spans="2:6">
      <c r="B5" t="s">
        <v>1</v>
      </c>
    </row>
    <row r="6" spans="2:6">
      <c r="B6" t="s">
        <v>2</v>
      </c>
    </row>
    <row r="7" spans="2:6">
      <c r="B7" t="s">
        <v>3</v>
      </c>
    </row>
    <row r="8" spans="2:6">
      <c r="B8" t="s">
        <v>4</v>
      </c>
    </row>
    <row r="9" spans="2:6">
      <c r="B9" t="s">
        <v>5</v>
      </c>
    </row>
    <row r="10" spans="2:6">
      <c r="B10" t="s">
        <v>6</v>
      </c>
    </row>
    <row r="11" spans="2:6">
      <c r="B11" t="s">
        <v>7</v>
      </c>
    </row>
    <row r="13" spans="2:6">
      <c r="B13" t="s">
        <v>11</v>
      </c>
    </row>
    <row r="15" spans="2:6">
      <c r="B15" t="s">
        <v>8</v>
      </c>
      <c r="C15" t="s">
        <v>9</v>
      </c>
      <c r="E15" t="s">
        <v>8</v>
      </c>
      <c r="F15" t="s">
        <v>10</v>
      </c>
    </row>
    <row r="16" spans="2:6">
      <c r="B16" t="s">
        <v>12</v>
      </c>
      <c r="C16">
        <v>110</v>
      </c>
      <c r="E16" t="s">
        <v>12</v>
      </c>
      <c r="F16">
        <v>110</v>
      </c>
    </row>
    <row r="17" spans="2:7">
      <c r="B17" t="s">
        <v>13</v>
      </c>
      <c r="C17">
        <v>110</v>
      </c>
      <c r="E17" t="s">
        <v>15</v>
      </c>
      <c r="F17">
        <v>110</v>
      </c>
    </row>
    <row r="18" spans="2:7">
      <c r="B18" t="s">
        <v>14</v>
      </c>
      <c r="C18">
        <v>150</v>
      </c>
      <c r="E18" t="s">
        <v>16</v>
      </c>
      <c r="F18">
        <v>160</v>
      </c>
    </row>
    <row r="19" spans="2:7">
      <c r="B19" t="s">
        <v>15</v>
      </c>
      <c r="C19">
        <v>220</v>
      </c>
      <c r="E19" t="s">
        <v>15</v>
      </c>
      <c r="F19" s="5">
        <v>110</v>
      </c>
    </row>
    <row r="20" spans="2:7">
      <c r="B20" t="s">
        <v>16</v>
      </c>
      <c r="C20">
        <v>160</v>
      </c>
      <c r="E20" t="s">
        <v>20</v>
      </c>
      <c r="F20">
        <f>SUM(F16:F19)</f>
        <v>490</v>
      </c>
    </row>
    <row r="22" spans="2:7">
      <c r="B22" t="s">
        <v>17</v>
      </c>
    </row>
    <row r="23" spans="2:7">
      <c r="B23" t="s">
        <v>18</v>
      </c>
    </row>
    <row r="24" spans="2:7">
      <c r="B24" t="s">
        <v>42</v>
      </c>
    </row>
    <row r="26" spans="2:7" s="4" customFormat="1" ht="22.5">
      <c r="B26" s="4" t="s">
        <v>8</v>
      </c>
      <c r="C26" s="4" t="s">
        <v>9</v>
      </c>
      <c r="D26" s="4" t="s">
        <v>19</v>
      </c>
      <c r="E26" s="7" t="s">
        <v>21</v>
      </c>
    </row>
    <row r="27" spans="2:7">
      <c r="B27" t="s">
        <v>12</v>
      </c>
      <c r="C27">
        <v>110</v>
      </c>
      <c r="D27">
        <f>VLOOKUP(B27,$E$15:$F$19,2,0)</f>
        <v>110</v>
      </c>
      <c r="E27" s="8">
        <f>IF(ISERROR(VLOOKUP(B27,$E$15:$F$19,2,0)),0,VLOOKUP(B27,$E$15:$F$19,2,0))</f>
        <v>110</v>
      </c>
      <c r="F27" t="s">
        <v>22</v>
      </c>
    </row>
    <row r="28" spans="2:7">
      <c r="B28" t="s">
        <v>13</v>
      </c>
      <c r="C28">
        <v>110</v>
      </c>
      <c r="D28" t="e">
        <f t="shared" ref="D28:D31" si="0">VLOOKUP(B28,$E$15:$F$19,2,0)</f>
        <v>#N/A</v>
      </c>
      <c r="E28" s="8">
        <f t="shared" ref="E28:E31" si="1">IF(ISERROR(VLOOKUP(B28,$E$15:$F$19,2,0)),0,VLOOKUP(B28,$E$15:$F$19,2,0))</f>
        <v>0</v>
      </c>
      <c r="G28" t="s">
        <v>23</v>
      </c>
    </row>
    <row r="29" spans="2:7">
      <c r="B29" t="s">
        <v>14</v>
      </c>
      <c r="C29">
        <v>150</v>
      </c>
      <c r="D29" t="e">
        <f t="shared" si="0"/>
        <v>#N/A</v>
      </c>
      <c r="E29" s="8">
        <f>IFERROR(VLOOKUP(B29,$E$15:$F$19,2,0),0)</f>
        <v>0</v>
      </c>
    </row>
    <row r="30" spans="2:7">
      <c r="B30" t="s">
        <v>15</v>
      </c>
      <c r="C30">
        <v>220</v>
      </c>
      <c r="D30">
        <f t="shared" si="0"/>
        <v>110</v>
      </c>
      <c r="E30" s="8">
        <f t="shared" si="1"/>
        <v>110</v>
      </c>
      <c r="F30" t="s">
        <v>28</v>
      </c>
    </row>
    <row r="31" spans="2:7">
      <c r="B31" t="s">
        <v>16</v>
      </c>
      <c r="C31" s="5">
        <v>160</v>
      </c>
      <c r="D31" s="5">
        <f t="shared" si="0"/>
        <v>160</v>
      </c>
      <c r="E31" s="9">
        <f t="shared" si="1"/>
        <v>160</v>
      </c>
    </row>
    <row r="32" spans="2:7">
      <c r="B32" t="s">
        <v>20</v>
      </c>
      <c r="C32" s="6">
        <f>SUM(C27:C31)</f>
        <v>750</v>
      </c>
      <c r="D32" s="6" t="e">
        <f>SUM(D27:D31)</f>
        <v>#N/A</v>
      </c>
      <c r="E32" s="6">
        <f>SUM(E27:E31)</f>
        <v>380</v>
      </c>
      <c r="F32" t="s">
        <v>27</v>
      </c>
    </row>
    <row r="34" spans="2:2">
      <c r="B34" t="s">
        <v>24</v>
      </c>
    </row>
    <row r="35" spans="2:2">
      <c r="B35" t="s">
        <v>26</v>
      </c>
    </row>
    <row r="36" spans="2:2">
      <c r="B36" t="s">
        <v>25</v>
      </c>
    </row>
    <row r="38" spans="2:2">
      <c r="B38" t="s">
        <v>29</v>
      </c>
    </row>
    <row r="39" spans="2:2">
      <c r="B39" t="s">
        <v>30</v>
      </c>
    </row>
    <row r="40" spans="2:2">
      <c r="B40" t="s">
        <v>31</v>
      </c>
    </row>
    <row r="42" spans="2:2">
      <c r="B42" t="s">
        <v>110</v>
      </c>
    </row>
    <row r="43" spans="2:2">
      <c r="B43" t="s">
        <v>84</v>
      </c>
    </row>
    <row r="44" spans="2:2">
      <c r="B44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I33"/>
  <sheetViews>
    <sheetView workbookViewId="0">
      <selection activeCell="D24" sqref="D24"/>
    </sheetView>
  </sheetViews>
  <sheetFormatPr defaultRowHeight="11.25"/>
  <cols>
    <col min="4" max="4" width="15" customWidth="1"/>
    <col min="8" max="8" width="10" bestFit="1" customWidth="1"/>
    <col min="9" max="9" width="18" bestFit="1" customWidth="1"/>
  </cols>
  <sheetData>
    <row r="3" spans="2:9" ht="18.75">
      <c r="B3" s="3" t="s">
        <v>32</v>
      </c>
    </row>
    <row r="5" spans="2:9">
      <c r="B5" t="s">
        <v>33</v>
      </c>
    </row>
    <row r="6" spans="2:9">
      <c r="B6" t="s">
        <v>34</v>
      </c>
    </row>
    <row r="7" spans="2:9">
      <c r="B7" t="s">
        <v>35</v>
      </c>
    </row>
    <row r="8" spans="2:9">
      <c r="B8" t="s">
        <v>111</v>
      </c>
    </row>
    <row r="9" spans="2:9">
      <c r="B9" t="s">
        <v>36</v>
      </c>
    </row>
    <row r="10" spans="2:9">
      <c r="B10" t="s">
        <v>112</v>
      </c>
    </row>
    <row r="12" spans="2:9">
      <c r="B12" t="s">
        <v>11</v>
      </c>
    </row>
    <row r="14" spans="2:9">
      <c r="B14" t="s">
        <v>8</v>
      </c>
      <c r="C14" t="s">
        <v>9</v>
      </c>
      <c r="E14" t="s">
        <v>8</v>
      </c>
      <c r="F14" t="s">
        <v>10</v>
      </c>
      <c r="H14" s="10" t="s">
        <v>37</v>
      </c>
      <c r="I14" t="s">
        <v>39</v>
      </c>
    </row>
    <row r="15" spans="2:9">
      <c r="B15" t="s">
        <v>12</v>
      </c>
      <c r="C15">
        <v>110</v>
      </c>
      <c r="E15" t="s">
        <v>12</v>
      </c>
      <c r="F15">
        <v>110</v>
      </c>
      <c r="H15" s="11" t="s">
        <v>16</v>
      </c>
      <c r="I15" s="12">
        <v>160</v>
      </c>
    </row>
    <row r="16" spans="2:9">
      <c r="B16" t="s">
        <v>13</v>
      </c>
      <c r="C16">
        <v>110</v>
      </c>
      <c r="E16" t="s">
        <v>15</v>
      </c>
      <c r="F16">
        <v>110</v>
      </c>
      <c r="H16" s="11" t="s">
        <v>12</v>
      </c>
      <c r="I16" s="12">
        <v>110</v>
      </c>
    </row>
    <row r="17" spans="2:9">
      <c r="B17" t="s">
        <v>14</v>
      </c>
      <c r="C17">
        <v>150</v>
      </c>
      <c r="E17" t="s">
        <v>16</v>
      </c>
      <c r="F17">
        <v>160</v>
      </c>
      <c r="H17" s="11" t="s">
        <v>15</v>
      </c>
      <c r="I17" s="12">
        <v>220</v>
      </c>
    </row>
    <row r="18" spans="2:9">
      <c r="B18" t="s">
        <v>15</v>
      </c>
      <c r="C18">
        <v>220</v>
      </c>
      <c r="E18" t="s">
        <v>15</v>
      </c>
      <c r="F18" s="5">
        <v>110</v>
      </c>
      <c r="H18" s="11" t="s">
        <v>38</v>
      </c>
      <c r="I18" s="12">
        <v>490</v>
      </c>
    </row>
    <row r="19" spans="2:9">
      <c r="B19" t="s">
        <v>16</v>
      </c>
      <c r="C19">
        <v>160</v>
      </c>
      <c r="E19" t="s">
        <v>20</v>
      </c>
      <c r="F19">
        <f>SUM(F15:F18)</f>
        <v>490</v>
      </c>
    </row>
    <row r="21" spans="2:9">
      <c r="B21" t="s">
        <v>41</v>
      </c>
    </row>
    <row r="23" spans="2:9" s="4" customFormat="1" ht="22.5">
      <c r="B23" s="4" t="s">
        <v>8</v>
      </c>
      <c r="C23" s="4" t="s">
        <v>9</v>
      </c>
      <c r="D23" s="4" t="s">
        <v>19</v>
      </c>
    </row>
    <row r="24" spans="2:9">
      <c r="B24" t="s">
        <v>12</v>
      </c>
      <c r="C24">
        <v>110</v>
      </c>
      <c r="D24" s="8">
        <f>IF(ISERROR(VLOOKUP(B24,$H$15:$I$17,2,0)),0,VLOOKUP(B24,$H$15:$I$17,2,0))</f>
        <v>110</v>
      </c>
    </row>
    <row r="25" spans="2:9">
      <c r="B25" t="s">
        <v>13</v>
      </c>
      <c r="C25">
        <v>110</v>
      </c>
      <c r="D25" s="8">
        <f t="shared" ref="D25:D28" si="0">IF(ISERROR(VLOOKUP(B25,$H$15:$I$17,2,0)),0,VLOOKUP(B25,$H$15:$I$17,2,0))</f>
        <v>0</v>
      </c>
    </row>
    <row r="26" spans="2:9">
      <c r="B26" t="s">
        <v>14</v>
      </c>
      <c r="C26">
        <v>150</v>
      </c>
      <c r="D26" s="8">
        <f t="shared" si="0"/>
        <v>0</v>
      </c>
    </row>
    <row r="27" spans="2:9">
      <c r="B27" t="s">
        <v>15</v>
      </c>
      <c r="C27">
        <v>220</v>
      </c>
      <c r="D27" s="8">
        <f t="shared" si="0"/>
        <v>220</v>
      </c>
      <c r="E27" t="s">
        <v>40</v>
      </c>
    </row>
    <row r="28" spans="2:9">
      <c r="B28" t="s">
        <v>16</v>
      </c>
      <c r="C28" s="5">
        <v>160</v>
      </c>
      <c r="D28" s="9">
        <f t="shared" si="0"/>
        <v>160</v>
      </c>
    </row>
    <row r="29" spans="2:9">
      <c r="B29" t="s">
        <v>20</v>
      </c>
      <c r="C29">
        <f>SUM(C24:C28)</f>
        <v>750</v>
      </c>
      <c r="D29">
        <f>SUM(D24:D28)</f>
        <v>490</v>
      </c>
      <c r="E29" t="s">
        <v>40</v>
      </c>
    </row>
    <row r="31" spans="2:9">
      <c r="B31" t="s">
        <v>113</v>
      </c>
    </row>
    <row r="32" spans="2:9">
      <c r="B32" t="s">
        <v>114</v>
      </c>
    </row>
    <row r="33" spans="2:2">
      <c r="B3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J55"/>
  <sheetViews>
    <sheetView workbookViewId="0">
      <selection activeCell="D39" sqref="D39"/>
    </sheetView>
  </sheetViews>
  <sheetFormatPr defaultRowHeight="11.25"/>
  <cols>
    <col min="2" max="2" width="10.33203125" customWidth="1"/>
    <col min="3" max="3" width="12.6640625" customWidth="1"/>
    <col min="4" max="4" width="13" customWidth="1"/>
    <col min="5" max="5" width="13.1640625" customWidth="1"/>
    <col min="6" max="6" width="12.1640625" customWidth="1"/>
    <col min="7" max="7" width="11.6640625" bestFit="1" customWidth="1"/>
    <col min="8" max="8" width="11.6640625" customWidth="1"/>
    <col min="9" max="9" width="15.83203125" customWidth="1"/>
  </cols>
  <sheetData>
    <row r="3" spans="2:6" ht="18.75">
      <c r="B3" s="3" t="s">
        <v>43</v>
      </c>
    </row>
    <row r="5" spans="2:6">
      <c r="B5" t="s">
        <v>44</v>
      </c>
    </row>
    <row r="6" spans="2:6">
      <c r="B6" t="s">
        <v>45</v>
      </c>
    </row>
    <row r="7" spans="2:6">
      <c r="B7" t="s">
        <v>46</v>
      </c>
    </row>
    <row r="8" spans="2:6">
      <c r="B8" t="s">
        <v>47</v>
      </c>
    </row>
    <row r="9" spans="2:6">
      <c r="B9" t="s">
        <v>48</v>
      </c>
    </row>
    <row r="10" spans="2:6">
      <c r="B10" t="s">
        <v>49</v>
      </c>
    </row>
    <row r="11" spans="2:6">
      <c r="B11" t="s">
        <v>50</v>
      </c>
    </row>
    <row r="12" spans="2:6">
      <c r="B12" t="s">
        <v>61</v>
      </c>
    </row>
    <row r="14" spans="2:6">
      <c r="B14" t="s">
        <v>51</v>
      </c>
    </row>
    <row r="16" spans="2:6">
      <c r="B16" t="s">
        <v>116</v>
      </c>
      <c r="F16" t="s">
        <v>117</v>
      </c>
    </row>
    <row r="17" spans="2:8">
      <c r="B17" t="s">
        <v>57</v>
      </c>
      <c r="C17" t="s">
        <v>58</v>
      </c>
      <c r="D17" t="s">
        <v>9</v>
      </c>
      <c r="F17" t="s">
        <v>57</v>
      </c>
      <c r="G17" t="s">
        <v>58</v>
      </c>
      <c r="H17" t="s">
        <v>10</v>
      </c>
    </row>
    <row r="18" spans="2:8">
      <c r="B18" t="s">
        <v>15</v>
      </c>
      <c r="C18" t="s">
        <v>52</v>
      </c>
      <c r="D18">
        <v>110</v>
      </c>
      <c r="F18" t="s">
        <v>15</v>
      </c>
      <c r="G18" t="s">
        <v>52</v>
      </c>
      <c r="H18">
        <v>110</v>
      </c>
    </row>
    <row r="19" spans="2:8">
      <c r="B19" t="s">
        <v>15</v>
      </c>
      <c r="C19" t="s">
        <v>53</v>
      </c>
      <c r="D19">
        <v>120</v>
      </c>
      <c r="F19" t="s">
        <v>15</v>
      </c>
      <c r="G19" t="s">
        <v>53</v>
      </c>
      <c r="H19">
        <v>120</v>
      </c>
    </row>
    <row r="20" spans="2:8">
      <c r="B20" t="s">
        <v>12</v>
      </c>
      <c r="C20" t="s">
        <v>54</v>
      </c>
      <c r="D20">
        <v>130</v>
      </c>
      <c r="F20" t="s">
        <v>12</v>
      </c>
      <c r="G20" t="s">
        <v>54</v>
      </c>
      <c r="H20">
        <v>130</v>
      </c>
    </row>
    <row r="21" spans="2:8">
      <c r="B21" t="s">
        <v>13</v>
      </c>
      <c r="C21" t="s">
        <v>55</v>
      </c>
      <c r="D21">
        <v>140</v>
      </c>
      <c r="F21" t="s">
        <v>13</v>
      </c>
      <c r="G21" t="s">
        <v>55</v>
      </c>
      <c r="H21">
        <v>140</v>
      </c>
    </row>
    <row r="22" spans="2:8">
      <c r="B22" t="s">
        <v>12</v>
      </c>
      <c r="C22" t="s">
        <v>56</v>
      </c>
      <c r="D22">
        <v>150</v>
      </c>
      <c r="F22" t="s">
        <v>12</v>
      </c>
      <c r="G22" t="s">
        <v>56</v>
      </c>
      <c r="H22">
        <v>150</v>
      </c>
    </row>
    <row r="24" spans="2:8">
      <c r="B24" t="s">
        <v>60</v>
      </c>
    </row>
    <row r="25" spans="2:8">
      <c r="B25" t="s">
        <v>59</v>
      </c>
    </row>
    <row r="27" spans="2:8" s="4" customFormat="1" ht="33.75">
      <c r="B27" s="4" t="s">
        <v>57</v>
      </c>
      <c r="C27" s="4" t="s">
        <v>58</v>
      </c>
      <c r="D27" s="4" t="s">
        <v>9</v>
      </c>
      <c r="E27" s="4" t="s">
        <v>118</v>
      </c>
    </row>
    <row r="28" spans="2:8">
      <c r="B28" t="s">
        <v>15</v>
      </c>
      <c r="C28" t="s">
        <v>52</v>
      </c>
      <c r="D28">
        <v>110</v>
      </c>
      <c r="E28">
        <f>VLOOKUP(B28,$F$18:$H$22,3,0)</f>
        <v>110</v>
      </c>
    </row>
    <row r="29" spans="2:8">
      <c r="B29" t="s">
        <v>15</v>
      </c>
      <c r="C29" t="s">
        <v>53</v>
      </c>
      <c r="D29">
        <v>120</v>
      </c>
      <c r="E29" s="13">
        <f t="shared" ref="E29:E32" si="0">VLOOKUP(B29,$F$18:$H$22,3,0)</f>
        <v>110</v>
      </c>
      <c r="F29" t="s">
        <v>62</v>
      </c>
    </row>
    <row r="30" spans="2:8">
      <c r="B30" t="s">
        <v>12</v>
      </c>
      <c r="C30" t="s">
        <v>54</v>
      </c>
      <c r="D30">
        <v>130</v>
      </c>
      <c r="E30">
        <f t="shared" si="0"/>
        <v>130</v>
      </c>
      <c r="G30" t="s">
        <v>63</v>
      </c>
    </row>
    <row r="31" spans="2:8">
      <c r="B31" t="s">
        <v>13</v>
      </c>
      <c r="C31" t="s">
        <v>55</v>
      </c>
      <c r="D31">
        <v>140</v>
      </c>
      <c r="E31">
        <f t="shared" si="0"/>
        <v>140</v>
      </c>
    </row>
    <row r="32" spans="2:8">
      <c r="B32" t="s">
        <v>12</v>
      </c>
      <c r="C32" t="s">
        <v>56</v>
      </c>
      <c r="D32">
        <v>150</v>
      </c>
      <c r="E32" s="13">
        <f t="shared" si="0"/>
        <v>130</v>
      </c>
      <c r="F32" t="s">
        <v>62</v>
      </c>
    </row>
    <row r="33" spans="2:10">
      <c r="G33" t="s">
        <v>63</v>
      </c>
    </row>
    <row r="35" spans="2:10">
      <c r="B35" t="s">
        <v>64</v>
      </c>
    </row>
    <row r="36" spans="2:10">
      <c r="B36" t="s">
        <v>65</v>
      </c>
    </row>
    <row r="38" spans="2:10">
      <c r="B38" t="s">
        <v>57</v>
      </c>
      <c r="C38" t="s">
        <v>58</v>
      </c>
      <c r="D38" t="s">
        <v>66</v>
      </c>
      <c r="E38" t="s">
        <v>9</v>
      </c>
      <c r="G38" t="s">
        <v>57</v>
      </c>
      <c r="H38" t="s">
        <v>58</v>
      </c>
      <c r="I38" t="s">
        <v>66</v>
      </c>
      <c r="J38" t="s">
        <v>10</v>
      </c>
    </row>
    <row r="39" spans="2:10">
      <c r="B39" t="s">
        <v>15</v>
      </c>
      <c r="C39" t="s">
        <v>52</v>
      </c>
      <c r="D39" s="8" t="str">
        <f>CONCATENATE(B39,"_",C39)</f>
        <v>KEES_DE BOER</v>
      </c>
      <c r="E39">
        <v>110</v>
      </c>
      <c r="G39" t="s">
        <v>15</v>
      </c>
      <c r="H39" t="s">
        <v>52</v>
      </c>
      <c r="I39" s="8" t="str">
        <f>CONCATENATE(G39,"_",H39)</f>
        <v>KEES_DE BOER</v>
      </c>
      <c r="J39">
        <v>110</v>
      </c>
    </row>
    <row r="40" spans="2:10">
      <c r="B40" t="s">
        <v>15</v>
      </c>
      <c r="C40" t="s">
        <v>53</v>
      </c>
      <c r="D40" s="8" t="str">
        <f>B40&amp;"_"&amp;C40</f>
        <v>KEES_DE VRIES</v>
      </c>
      <c r="E40">
        <v>120</v>
      </c>
      <c r="G40" t="s">
        <v>15</v>
      </c>
      <c r="H40" t="s">
        <v>53</v>
      </c>
      <c r="I40" s="8" t="str">
        <f>G40&amp;"_"&amp;H40</f>
        <v>KEES_DE VRIES</v>
      </c>
      <c r="J40">
        <v>120</v>
      </c>
    </row>
    <row r="41" spans="2:10">
      <c r="B41" t="s">
        <v>12</v>
      </c>
      <c r="C41" t="s">
        <v>54</v>
      </c>
      <c r="D41" s="8" t="str">
        <f t="shared" ref="D41:D43" si="1">B41&amp;"_"&amp;C41</f>
        <v>FRANK_BAKKER</v>
      </c>
      <c r="E41">
        <v>130</v>
      </c>
      <c r="G41" t="s">
        <v>12</v>
      </c>
      <c r="H41" t="s">
        <v>54</v>
      </c>
      <c r="I41" s="8" t="str">
        <f t="shared" ref="I41:I43" si="2">G41&amp;"_"&amp;H41</f>
        <v>FRANK_BAKKER</v>
      </c>
      <c r="J41">
        <v>130</v>
      </c>
    </row>
    <row r="42" spans="2:10">
      <c r="B42" t="s">
        <v>13</v>
      </c>
      <c r="C42" t="s">
        <v>55</v>
      </c>
      <c r="D42" s="8" t="str">
        <f t="shared" si="1"/>
        <v>FREEK_DE OUDE</v>
      </c>
      <c r="E42">
        <v>140</v>
      </c>
      <c r="G42" t="s">
        <v>13</v>
      </c>
      <c r="H42" t="s">
        <v>55</v>
      </c>
      <c r="I42" s="8" t="str">
        <f t="shared" si="2"/>
        <v>FREEK_DE OUDE</v>
      </c>
      <c r="J42">
        <v>140</v>
      </c>
    </row>
    <row r="43" spans="2:10">
      <c r="B43" t="s">
        <v>12</v>
      </c>
      <c r="C43" t="s">
        <v>56</v>
      </c>
      <c r="D43" s="8" t="str">
        <f t="shared" si="1"/>
        <v>FRANK_ANDERSEN</v>
      </c>
      <c r="E43">
        <v>150</v>
      </c>
      <c r="G43" t="s">
        <v>12</v>
      </c>
      <c r="H43" t="s">
        <v>56</v>
      </c>
      <c r="I43" s="8" t="str">
        <f t="shared" si="2"/>
        <v>FRANK_ANDERSEN</v>
      </c>
      <c r="J43">
        <v>150</v>
      </c>
    </row>
    <row r="45" spans="2:10">
      <c r="B45" t="s">
        <v>119</v>
      </c>
    </row>
    <row r="46" spans="2:10">
      <c r="B46" t="s">
        <v>67</v>
      </c>
    </row>
    <row r="48" spans="2:10">
      <c r="B48" t="s">
        <v>68</v>
      </c>
    </row>
    <row r="50" spans="2:7" s="4" customFormat="1" ht="22.5">
      <c r="B50" s="4" t="s">
        <v>57</v>
      </c>
      <c r="C50" s="4" t="s">
        <v>58</v>
      </c>
      <c r="D50" s="4" t="s">
        <v>66</v>
      </c>
      <c r="E50" s="4" t="s">
        <v>9</v>
      </c>
      <c r="F50" s="4" t="s">
        <v>69</v>
      </c>
    </row>
    <row r="51" spans="2:7">
      <c r="B51" t="s">
        <v>15</v>
      </c>
      <c r="C51" t="s">
        <v>52</v>
      </c>
      <c r="D51" s="8" t="str">
        <f>CONCATENATE(B51,"_",C51)</f>
        <v>KEES_DE BOER</v>
      </c>
      <c r="E51">
        <v>110</v>
      </c>
      <c r="F51">
        <f>VLOOKUP(D51,$I$38:$J$43,2,0)</f>
        <v>110</v>
      </c>
    </row>
    <row r="52" spans="2:7">
      <c r="B52" t="s">
        <v>15</v>
      </c>
      <c r="C52" t="s">
        <v>53</v>
      </c>
      <c r="D52" s="8" t="str">
        <f>B52&amp;"_"&amp;C52</f>
        <v>KEES_DE VRIES</v>
      </c>
      <c r="E52">
        <v>120</v>
      </c>
      <c r="F52" s="14">
        <f t="shared" ref="F52:F55" si="3">VLOOKUP(D52,$I$38:$J$43,2,0)</f>
        <v>120</v>
      </c>
      <c r="G52" t="s">
        <v>70</v>
      </c>
    </row>
    <row r="53" spans="2:7">
      <c r="B53" t="s">
        <v>12</v>
      </c>
      <c r="C53" t="s">
        <v>54</v>
      </c>
      <c r="D53" s="8" t="str">
        <f t="shared" ref="D53:D55" si="4">B53&amp;"_"&amp;C53</f>
        <v>FRANK_BAKKER</v>
      </c>
      <c r="E53">
        <v>130</v>
      </c>
      <c r="F53">
        <f t="shared" si="3"/>
        <v>130</v>
      </c>
    </row>
    <row r="54" spans="2:7">
      <c r="B54" t="s">
        <v>13</v>
      </c>
      <c r="C54" t="s">
        <v>55</v>
      </c>
      <c r="D54" s="8" t="str">
        <f t="shared" si="4"/>
        <v>FREEK_DE OUDE</v>
      </c>
      <c r="E54">
        <v>140</v>
      </c>
      <c r="F54">
        <f t="shared" si="3"/>
        <v>140</v>
      </c>
    </row>
    <row r="55" spans="2:7">
      <c r="B55" t="s">
        <v>12</v>
      </c>
      <c r="C55" t="s">
        <v>56</v>
      </c>
      <c r="D55" s="8" t="str">
        <f t="shared" si="4"/>
        <v>FRANK_ANDERSEN</v>
      </c>
      <c r="E55">
        <v>150</v>
      </c>
      <c r="F55" s="14">
        <f t="shared" si="3"/>
        <v>150</v>
      </c>
      <c r="G55" t="s">
        <v>70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D52"/>
  <sheetViews>
    <sheetView workbookViewId="0">
      <selection activeCell="D35" sqref="D35"/>
    </sheetView>
  </sheetViews>
  <sheetFormatPr defaultRowHeight="11.25"/>
  <cols>
    <col min="2" max="2" width="10" customWidth="1"/>
    <col min="3" max="3" width="15.83203125" bestFit="1" customWidth="1"/>
  </cols>
  <sheetData>
    <row r="3" spans="2:3" ht="18.75">
      <c r="B3" s="3" t="s">
        <v>71</v>
      </c>
    </row>
    <row r="5" spans="2:3">
      <c r="B5" t="s">
        <v>72</v>
      </c>
    </row>
    <row r="6" spans="2:3">
      <c r="B6" t="s">
        <v>73</v>
      </c>
    </row>
    <row r="7" spans="2:3">
      <c r="B7" t="s">
        <v>74</v>
      </c>
    </row>
    <row r="8" spans="2:3">
      <c r="B8" t="s">
        <v>75</v>
      </c>
    </row>
    <row r="9" spans="2:3">
      <c r="B9" t="s">
        <v>86</v>
      </c>
    </row>
    <row r="10" spans="2:3">
      <c r="B10" t="s">
        <v>88</v>
      </c>
    </row>
    <row r="12" spans="2:3">
      <c r="B12" t="s">
        <v>66</v>
      </c>
      <c r="C12" t="s">
        <v>76</v>
      </c>
    </row>
    <row r="13" spans="2:3">
      <c r="B13" t="s">
        <v>15</v>
      </c>
      <c r="C13">
        <v>110</v>
      </c>
    </row>
    <row r="14" spans="2:3">
      <c r="B14" t="s">
        <v>15</v>
      </c>
      <c r="C14">
        <v>120</v>
      </c>
    </row>
    <row r="15" spans="2:3">
      <c r="B15" t="s">
        <v>12</v>
      </c>
      <c r="C15">
        <v>130</v>
      </c>
    </row>
    <row r="16" spans="2:3">
      <c r="B16" t="s">
        <v>13</v>
      </c>
      <c r="C16">
        <v>140</v>
      </c>
    </row>
    <row r="17" spans="2:3">
      <c r="B17" t="s">
        <v>12</v>
      </c>
      <c r="C17">
        <v>150</v>
      </c>
    </row>
    <row r="19" spans="2:3">
      <c r="B19" t="s">
        <v>77</v>
      </c>
    </row>
    <row r="21" spans="2:3">
      <c r="B21" s="10" t="s">
        <v>37</v>
      </c>
      <c r="C21" t="s">
        <v>78</v>
      </c>
    </row>
    <row r="22" spans="2:3">
      <c r="B22" s="11" t="s">
        <v>12</v>
      </c>
      <c r="C22" s="12">
        <v>2</v>
      </c>
    </row>
    <row r="23" spans="2:3">
      <c r="B23" s="11" t="s">
        <v>15</v>
      </c>
      <c r="C23" s="12">
        <v>2</v>
      </c>
    </row>
    <row r="24" spans="2:3">
      <c r="B24" s="11" t="s">
        <v>13</v>
      </c>
      <c r="C24" s="12">
        <v>1</v>
      </c>
    </row>
    <row r="25" spans="2:3">
      <c r="B25" s="11" t="s">
        <v>38</v>
      </c>
      <c r="C25" s="12">
        <v>5</v>
      </c>
    </row>
    <row r="27" spans="2:3">
      <c r="B27" s="11" t="s">
        <v>79</v>
      </c>
    </row>
    <row r="28" spans="2:3">
      <c r="B28" s="11" t="s">
        <v>80</v>
      </c>
    </row>
    <row r="29" spans="2:3">
      <c r="B29" s="11" t="s">
        <v>81</v>
      </c>
    </row>
    <row r="30" spans="2:3">
      <c r="B30" s="11" t="s">
        <v>82</v>
      </c>
    </row>
    <row r="32" spans="2:3">
      <c r="B32" s="11" t="s">
        <v>83</v>
      </c>
    </row>
    <row r="34" spans="2:4">
      <c r="B34" t="s">
        <v>66</v>
      </c>
      <c r="C34" t="s">
        <v>76</v>
      </c>
      <c r="D34" t="s">
        <v>87</v>
      </c>
    </row>
    <row r="35" spans="2:4">
      <c r="B35" t="s">
        <v>15</v>
      </c>
      <c r="C35">
        <v>110</v>
      </c>
      <c r="D35" s="8">
        <f>COUNTIF($B$35:$B$39,B35)</f>
        <v>2</v>
      </c>
    </row>
    <row r="36" spans="2:4">
      <c r="B36" t="s">
        <v>15</v>
      </c>
      <c r="C36">
        <v>120</v>
      </c>
      <c r="D36" s="8">
        <f t="shared" ref="D36:D39" si="0">COUNTIF($B$35:$B$39,B36)</f>
        <v>2</v>
      </c>
    </row>
    <row r="37" spans="2:4">
      <c r="B37" t="s">
        <v>12</v>
      </c>
      <c r="C37">
        <v>130</v>
      </c>
      <c r="D37" s="8">
        <f t="shared" si="0"/>
        <v>2</v>
      </c>
    </row>
    <row r="38" spans="2:4">
      <c r="B38" t="s">
        <v>13</v>
      </c>
      <c r="C38">
        <v>140</v>
      </c>
      <c r="D38" s="8">
        <f t="shared" si="0"/>
        <v>1</v>
      </c>
    </row>
    <row r="39" spans="2:4">
      <c r="B39" t="s">
        <v>12</v>
      </c>
      <c r="C39">
        <v>150</v>
      </c>
      <c r="D39" s="8">
        <f t="shared" si="0"/>
        <v>2</v>
      </c>
    </row>
    <row r="41" spans="2:4">
      <c r="B41" t="s">
        <v>89</v>
      </c>
    </row>
    <row r="43" spans="2:4">
      <c r="B43" t="s">
        <v>66</v>
      </c>
      <c r="C43" t="s">
        <v>76</v>
      </c>
    </row>
    <row r="44" spans="2:4">
      <c r="B44" t="s">
        <v>15</v>
      </c>
      <c r="C44">
        <v>110</v>
      </c>
    </row>
    <row r="45" spans="2:4">
      <c r="B45" t="s">
        <v>15</v>
      </c>
      <c r="C45">
        <v>120</v>
      </c>
    </row>
    <row r="46" spans="2:4">
      <c r="B46" t="s">
        <v>12</v>
      </c>
      <c r="C46">
        <v>130</v>
      </c>
    </row>
    <row r="47" spans="2:4">
      <c r="B47" t="s">
        <v>13</v>
      </c>
      <c r="C47">
        <v>140</v>
      </c>
    </row>
    <row r="48" spans="2:4">
      <c r="B48" t="s">
        <v>12</v>
      </c>
      <c r="C48">
        <v>150</v>
      </c>
    </row>
    <row r="50" spans="2:2">
      <c r="B50" t="s">
        <v>90</v>
      </c>
    </row>
    <row r="51" spans="2:2">
      <c r="B51" t="s">
        <v>91</v>
      </c>
    </row>
    <row r="52" spans="2:2">
      <c r="B52" t="s">
        <v>92</v>
      </c>
    </row>
  </sheetData>
  <conditionalFormatting sqref="B44:B48">
    <cfRule type="duplicateValues" dxfId="0" priority="1"/>
  </conditionalFormatting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3:F34"/>
  <sheetViews>
    <sheetView workbookViewId="0">
      <selection activeCell="D28" sqref="D28"/>
    </sheetView>
  </sheetViews>
  <sheetFormatPr defaultRowHeight="11.25"/>
  <cols>
    <col min="3" max="3" width="13" bestFit="1" customWidth="1"/>
    <col min="4" max="4" width="13.33203125" customWidth="1"/>
    <col min="5" max="5" width="12" customWidth="1"/>
  </cols>
  <sheetData>
    <row r="3" spans="2:6" ht="18.75">
      <c r="B3" s="3" t="s">
        <v>93</v>
      </c>
    </row>
    <row r="5" spans="2:6">
      <c r="B5" t="s">
        <v>94</v>
      </c>
    </row>
    <row r="6" spans="2:6">
      <c r="B6" t="s">
        <v>95</v>
      </c>
    </row>
    <row r="8" spans="2:6">
      <c r="B8" t="s">
        <v>96</v>
      </c>
    </row>
    <row r="10" spans="2:6">
      <c r="B10" t="s">
        <v>97</v>
      </c>
      <c r="E10" t="s">
        <v>102</v>
      </c>
    </row>
    <row r="11" spans="2:6">
      <c r="B11" t="s">
        <v>8</v>
      </c>
      <c r="C11" t="s">
        <v>9</v>
      </c>
      <c r="E11" t="s">
        <v>8</v>
      </c>
      <c r="F11" t="s">
        <v>10</v>
      </c>
    </row>
    <row r="12" spans="2:6">
      <c r="B12" t="s">
        <v>98</v>
      </c>
      <c r="C12" s="15">
        <v>1500.02</v>
      </c>
      <c r="E12" t="s">
        <v>98</v>
      </c>
      <c r="F12" s="15">
        <v>1500.01</v>
      </c>
    </row>
    <row r="13" spans="2:6">
      <c r="B13" t="s">
        <v>99</v>
      </c>
      <c r="C13" s="15">
        <v>4251.2</v>
      </c>
      <c r="E13" t="s">
        <v>99</v>
      </c>
      <c r="F13" s="15">
        <v>4251</v>
      </c>
    </row>
    <row r="14" spans="2:6">
      <c r="B14" t="s">
        <v>100</v>
      </c>
      <c r="C14" s="15">
        <v>110</v>
      </c>
      <c r="E14" t="s">
        <v>100</v>
      </c>
      <c r="F14" s="15">
        <v>110</v>
      </c>
    </row>
    <row r="15" spans="2:6">
      <c r="B15" t="s">
        <v>101</v>
      </c>
      <c r="C15" s="15">
        <v>720.23</v>
      </c>
      <c r="E15" t="s">
        <v>101</v>
      </c>
      <c r="F15" s="15">
        <v>720.24</v>
      </c>
    </row>
    <row r="17" spans="2:6">
      <c r="B17" t="s">
        <v>103</v>
      </c>
    </row>
    <row r="19" spans="2:6" s="4" customFormat="1" ht="22.5">
      <c r="B19" s="4" t="s">
        <v>8</v>
      </c>
      <c r="C19" s="4" t="s">
        <v>9</v>
      </c>
      <c r="D19" s="4" t="s">
        <v>69</v>
      </c>
      <c r="E19" s="4" t="s">
        <v>104</v>
      </c>
    </row>
    <row r="20" spans="2:6">
      <c r="B20" t="s">
        <v>98</v>
      </c>
      <c r="C20" s="15">
        <v>1500.02</v>
      </c>
      <c r="D20" s="15">
        <f>VLOOKUP($B20,$E$12:$F$15,2,0)</f>
        <v>1500.01</v>
      </c>
      <c r="E20" t="b">
        <f>IF(VLOOKUP($B20,$E$12:$F$15,2,0)=C20,TRUE,FALSE)</f>
        <v>0</v>
      </c>
      <c r="F20" t="s">
        <v>105</v>
      </c>
    </row>
    <row r="21" spans="2:6">
      <c r="B21" t="s">
        <v>99</v>
      </c>
      <c r="C21" s="15">
        <v>4251.2</v>
      </c>
      <c r="D21" s="15">
        <f t="shared" ref="D21:D23" si="0">VLOOKUP(B21,$E$12:$F$15,2,0)</f>
        <v>4251</v>
      </c>
      <c r="E21" t="b">
        <f t="shared" ref="E21:E23" si="1">IF(VLOOKUP($B21,$E$12:$F$15,2,0)=C21,TRUE,FALSE)</f>
        <v>0</v>
      </c>
    </row>
    <row r="22" spans="2:6">
      <c r="B22" t="s">
        <v>100</v>
      </c>
      <c r="C22" s="15">
        <v>110</v>
      </c>
      <c r="D22" s="15">
        <f t="shared" si="0"/>
        <v>110</v>
      </c>
      <c r="E22" t="b">
        <f t="shared" si="1"/>
        <v>1</v>
      </c>
    </row>
    <row r="23" spans="2:6">
      <c r="B23" t="s">
        <v>101</v>
      </c>
      <c r="C23" s="15">
        <v>720.23</v>
      </c>
      <c r="D23" s="15">
        <f t="shared" si="0"/>
        <v>720.24</v>
      </c>
      <c r="E23" t="b">
        <f t="shared" si="1"/>
        <v>0</v>
      </c>
      <c r="F23" t="s">
        <v>106</v>
      </c>
    </row>
    <row r="25" spans="2:6">
      <c r="B25" t="s">
        <v>107</v>
      </c>
    </row>
    <row r="27" spans="2:6">
      <c r="B27" s="4" t="s">
        <v>8</v>
      </c>
      <c r="C27" s="4" t="s">
        <v>9</v>
      </c>
      <c r="D27" s="4" t="s">
        <v>104</v>
      </c>
      <c r="E27" s="4"/>
    </row>
    <row r="28" spans="2:6">
      <c r="B28" t="s">
        <v>98</v>
      </c>
      <c r="C28" s="15">
        <v>1500.02</v>
      </c>
      <c r="D28" s="17" t="b">
        <f>IF(ROUND(VLOOKUP($B28,$E$12:$F$15,2,0),1)=ROUND(C28,1),TRUE,FALSE)</f>
        <v>1</v>
      </c>
    </row>
    <row r="29" spans="2:6">
      <c r="B29" t="s">
        <v>99</v>
      </c>
      <c r="C29" s="15">
        <v>4251.2</v>
      </c>
      <c r="D29" s="17" t="b">
        <f t="shared" ref="D29:D31" si="2">IF(ROUND(VLOOKUP($B29,$E$12:$F$15,2,0),1)=ROUND(C29,1),TRUE,FALSE)</f>
        <v>0</v>
      </c>
    </row>
    <row r="30" spans="2:6">
      <c r="B30" t="s">
        <v>100</v>
      </c>
      <c r="C30" s="15">
        <v>110</v>
      </c>
      <c r="D30" s="17" t="b">
        <f t="shared" si="2"/>
        <v>1</v>
      </c>
    </row>
    <row r="31" spans="2:6">
      <c r="B31" t="s">
        <v>101</v>
      </c>
      <c r="C31" s="15">
        <v>720.23</v>
      </c>
      <c r="D31" s="17" t="b">
        <f t="shared" si="2"/>
        <v>1</v>
      </c>
      <c r="E31" s="16"/>
    </row>
    <row r="33" spans="2:2">
      <c r="B33" t="s">
        <v>109</v>
      </c>
    </row>
    <row r="34" spans="2:2">
      <c r="B34" t="s">
        <v>108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H67"/>
  <sheetViews>
    <sheetView workbookViewId="0">
      <selection activeCell="A31" sqref="A31"/>
    </sheetView>
  </sheetViews>
  <sheetFormatPr defaultRowHeight="11.25"/>
  <cols>
    <col min="3" max="3" width="13" bestFit="1" customWidth="1"/>
    <col min="4" max="4" width="13.5" customWidth="1"/>
    <col min="8" max="8" width="35.33203125" bestFit="1" customWidth="1"/>
  </cols>
  <sheetData>
    <row r="3" spans="2:6" ht="18.75">
      <c r="B3" s="2" t="s">
        <v>120</v>
      </c>
    </row>
    <row r="5" spans="2:6">
      <c r="B5" t="s">
        <v>121</v>
      </c>
    </row>
    <row r="6" spans="2:6">
      <c r="B6" t="s">
        <v>122</v>
      </c>
    </row>
    <row r="7" spans="2:6">
      <c r="B7" t="s">
        <v>123</v>
      </c>
    </row>
    <row r="8" spans="2:6">
      <c r="B8" t="s">
        <v>152</v>
      </c>
    </row>
    <row r="10" spans="2:6">
      <c r="B10" t="s">
        <v>126</v>
      </c>
    </row>
    <row r="12" spans="2:6">
      <c r="B12" t="s">
        <v>8</v>
      </c>
      <c r="C12" t="s">
        <v>9</v>
      </c>
      <c r="E12" t="s">
        <v>8</v>
      </c>
      <c r="F12" t="s">
        <v>10</v>
      </c>
    </row>
    <row r="13" spans="2:6">
      <c r="B13" t="s">
        <v>12</v>
      </c>
      <c r="C13">
        <v>110</v>
      </c>
      <c r="E13" t="s">
        <v>16</v>
      </c>
      <c r="F13">
        <v>160</v>
      </c>
    </row>
    <row r="14" spans="2:6">
      <c r="B14" t="s">
        <v>13</v>
      </c>
      <c r="C14">
        <v>110</v>
      </c>
      <c r="E14" t="s">
        <v>14</v>
      </c>
      <c r="F14">
        <v>150</v>
      </c>
    </row>
    <row r="15" spans="2:6">
      <c r="B15" t="s">
        <v>14</v>
      </c>
      <c r="C15">
        <v>150</v>
      </c>
      <c r="E15" t="s">
        <v>12</v>
      </c>
      <c r="F15">
        <v>110</v>
      </c>
    </row>
    <row r="16" spans="2:6">
      <c r="B16" t="s">
        <v>15</v>
      </c>
      <c r="C16">
        <v>220</v>
      </c>
      <c r="E16" t="s">
        <v>15</v>
      </c>
      <c r="F16">
        <v>220</v>
      </c>
    </row>
    <row r="17" spans="2:8">
      <c r="B17" t="s">
        <v>16</v>
      </c>
      <c r="C17">
        <v>160</v>
      </c>
      <c r="E17" t="s">
        <v>13</v>
      </c>
      <c r="F17">
        <v>110</v>
      </c>
    </row>
    <row r="20" spans="2:8">
      <c r="B20" t="s">
        <v>124</v>
      </c>
    </row>
    <row r="21" spans="2:8" s="4" customFormat="1" ht="22.5">
      <c r="B21" s="4" t="s">
        <v>8</v>
      </c>
      <c r="C21" s="4" t="s">
        <v>9</v>
      </c>
      <c r="D21" s="4" t="s">
        <v>69</v>
      </c>
    </row>
    <row r="22" spans="2:8">
      <c r="B22" t="s">
        <v>12</v>
      </c>
      <c r="C22">
        <v>110</v>
      </c>
      <c r="D22">
        <f>VLOOKUP(B22,E13:F16,2,0)</f>
        <v>110</v>
      </c>
      <c r="H22" t="s">
        <v>127</v>
      </c>
    </row>
    <row r="23" spans="2:8">
      <c r="B23" t="s">
        <v>13</v>
      </c>
      <c r="C23">
        <v>110</v>
      </c>
      <c r="D23">
        <f t="shared" ref="D23:D26" si="0">VLOOKUP(B23,E14:F17,2,0)</f>
        <v>110</v>
      </c>
      <c r="H23" t="s">
        <v>128</v>
      </c>
    </row>
    <row r="24" spans="2:8">
      <c r="B24" t="s">
        <v>14</v>
      </c>
      <c r="C24">
        <v>150</v>
      </c>
      <c r="D24" s="8" t="e">
        <f t="shared" si="0"/>
        <v>#N/A</v>
      </c>
      <c r="E24" t="s">
        <v>125</v>
      </c>
      <c r="H24" t="s">
        <v>133</v>
      </c>
    </row>
    <row r="25" spans="2:8">
      <c r="B25" t="s">
        <v>15</v>
      </c>
      <c r="C25">
        <v>220</v>
      </c>
      <c r="D25">
        <f t="shared" si="0"/>
        <v>220</v>
      </c>
      <c r="H25" t="s">
        <v>134</v>
      </c>
    </row>
    <row r="26" spans="2:8">
      <c r="B26" t="s">
        <v>16</v>
      </c>
      <c r="C26">
        <v>160</v>
      </c>
      <c r="D26" s="8" t="e">
        <f t="shared" si="0"/>
        <v>#N/A</v>
      </c>
      <c r="E26" t="s">
        <v>125</v>
      </c>
      <c r="H26" t="s">
        <v>135</v>
      </c>
    </row>
    <row r="27" spans="2:8">
      <c r="H27" t="s">
        <v>129</v>
      </c>
    </row>
    <row r="28" spans="2:8">
      <c r="H28" t="s">
        <v>129</v>
      </c>
    </row>
    <row r="29" spans="2:8">
      <c r="H29" t="s">
        <v>129</v>
      </c>
    </row>
    <row r="30" spans="2:8">
      <c r="E30" t="s">
        <v>130</v>
      </c>
    </row>
    <row r="31" spans="2:8">
      <c r="E31" t="s">
        <v>131</v>
      </c>
    </row>
    <row r="32" spans="2:8">
      <c r="E32" t="s">
        <v>144</v>
      </c>
    </row>
    <row r="33" spans="2:5">
      <c r="E33" t="s">
        <v>132</v>
      </c>
    </row>
    <row r="34" spans="2:5">
      <c r="E34" t="s">
        <v>136</v>
      </c>
    </row>
    <row r="35" spans="2:5">
      <c r="E35" t="s">
        <v>137</v>
      </c>
    </row>
    <row r="36" spans="2:5">
      <c r="E36" t="s">
        <v>145</v>
      </c>
    </row>
    <row r="37" spans="2:5">
      <c r="E37" t="s">
        <v>138</v>
      </c>
    </row>
    <row r="38" spans="2:5">
      <c r="E38" t="s">
        <v>139</v>
      </c>
    </row>
    <row r="39" spans="2:5">
      <c r="E39" t="s">
        <v>146</v>
      </c>
    </row>
    <row r="40" spans="2:5">
      <c r="E40" t="s">
        <v>140</v>
      </c>
    </row>
    <row r="41" spans="2:5">
      <c r="E41" t="s">
        <v>141</v>
      </c>
    </row>
    <row r="42" spans="2:5">
      <c r="E42" t="s">
        <v>142</v>
      </c>
    </row>
    <row r="43" spans="2:5">
      <c r="E43" t="s">
        <v>143</v>
      </c>
    </row>
    <row r="45" spans="2:5">
      <c r="B45" s="1" t="s">
        <v>147</v>
      </c>
    </row>
    <row r="46" spans="2:5">
      <c r="B46" t="s">
        <v>148</v>
      </c>
    </row>
    <row r="47" spans="2:5">
      <c r="B47" t="s">
        <v>149</v>
      </c>
    </row>
    <row r="48" spans="2:5">
      <c r="B48" t="s">
        <v>150</v>
      </c>
    </row>
    <row r="49" spans="2:4">
      <c r="B49" t="s">
        <v>151</v>
      </c>
    </row>
    <row r="51" spans="2:4">
      <c r="B51" s="1" t="s">
        <v>153</v>
      </c>
    </row>
    <row r="53" spans="2:4">
      <c r="B53" t="s">
        <v>97</v>
      </c>
      <c r="D53" t="s">
        <v>102</v>
      </c>
    </row>
    <row r="54" spans="2:4">
      <c r="B54">
        <v>10</v>
      </c>
      <c r="D54">
        <v>10</v>
      </c>
    </row>
    <row r="55" spans="2:4">
      <c r="B55">
        <v>100</v>
      </c>
      <c r="D55" s="18" t="s">
        <v>154</v>
      </c>
    </row>
    <row r="56" spans="2:4">
      <c r="B56">
        <v>1000</v>
      </c>
      <c r="D56">
        <v>1000</v>
      </c>
    </row>
    <row r="58" spans="2:4">
      <c r="B58" t="s">
        <v>155</v>
      </c>
    </row>
    <row r="60" spans="2:4">
      <c r="B60" t="s">
        <v>97</v>
      </c>
      <c r="C60" t="s">
        <v>156</v>
      </c>
    </row>
    <row r="61" spans="2:4">
      <c r="B61">
        <v>10</v>
      </c>
      <c r="C61">
        <f>VLOOKUP(B61,$D$54:$D$56,1,0)</f>
        <v>10</v>
      </c>
    </row>
    <row r="62" spans="2:4">
      <c r="B62">
        <v>100</v>
      </c>
      <c r="C62" t="e">
        <f t="shared" ref="C62:C63" si="1">VLOOKUP(B62,$D$54:$D$56,1,0)</f>
        <v>#N/A</v>
      </c>
      <c r="D62" t="s">
        <v>157</v>
      </c>
    </row>
    <row r="63" spans="2:4">
      <c r="B63">
        <v>1000</v>
      </c>
      <c r="C63">
        <f t="shared" si="1"/>
        <v>1000</v>
      </c>
    </row>
    <row r="65" spans="2:2">
      <c r="B65" t="s">
        <v>158</v>
      </c>
    </row>
    <row r="66" spans="2:2">
      <c r="B66" t="s">
        <v>159</v>
      </c>
    </row>
    <row r="67" spans="2:2">
      <c r="B67" t="s">
        <v>160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#NB optellen</vt:lpstr>
      <vt:lpstr>duplicaten deel 1</vt:lpstr>
      <vt:lpstr>duplicaten deel 2</vt:lpstr>
      <vt:lpstr>duplicaten deel 3</vt:lpstr>
      <vt:lpstr>vert zoeken icm afronden</vt:lpstr>
      <vt:lpstr>valkuilen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FGHJ</dc:creator>
  <dc:description>HJ wenst je veel succes met vertikaal zoeken! 
mail: roggehen@hotmail.com</dc:description>
  <cp:lastModifiedBy>Windows-gebruiker</cp:lastModifiedBy>
  <dcterms:created xsi:type="dcterms:W3CDTF">2010-01-03T07:40:13Z</dcterms:created>
  <dcterms:modified xsi:type="dcterms:W3CDTF">2010-01-03T11:07:45Z</dcterms:modified>
</cp:coreProperties>
</file>